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Отчет о дуальном обучении во 2 " sheetId="1" r:id="rId1"/>
    <sheet name="Итоговый отчет о дуальном обуче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2" l="1"/>
  <c r="F30" i="2"/>
  <c r="F26" i="2"/>
  <c r="F22" i="2"/>
  <c r="F18" i="2"/>
  <c r="F14" i="2"/>
  <c r="J30" i="2"/>
  <c r="H30" i="2"/>
  <c r="I30" i="2"/>
  <c r="H26" i="2"/>
  <c r="I26" i="2"/>
  <c r="I31" i="2" s="1"/>
  <c r="J26" i="2"/>
  <c r="H22" i="2"/>
  <c r="I22" i="2"/>
  <c r="J22" i="2"/>
  <c r="H18" i="2"/>
  <c r="I18" i="2"/>
  <c r="J18" i="2"/>
  <c r="H14" i="2"/>
  <c r="I14" i="2"/>
  <c r="G30" i="2"/>
  <c r="G26" i="2"/>
  <c r="G22" i="2"/>
  <c r="G18" i="2"/>
  <c r="G14" i="2"/>
  <c r="Z9" i="1"/>
  <c r="Z5" i="1"/>
  <c r="Z6" i="1"/>
  <c r="Z7" i="1"/>
  <c r="Z8" i="1"/>
  <c r="Z4" i="1"/>
  <c r="H10" i="1"/>
  <c r="G31" i="2" l="1"/>
  <c r="F31" i="2"/>
  <c r="J31" i="2"/>
  <c r="H31" i="2"/>
  <c r="AC5" i="1"/>
  <c r="AC6" i="1"/>
  <c r="AC7" i="1"/>
  <c r="AC8" i="1"/>
  <c r="AC10" i="1" s="1"/>
  <c r="AC4" i="1"/>
  <c r="AB9" i="1"/>
  <c r="AB5" i="1"/>
  <c r="AB6" i="1"/>
  <c r="AB7" i="1"/>
  <c r="AB8" i="1"/>
  <c r="AB10" i="1"/>
  <c r="AB4" i="1"/>
  <c r="AA10" i="1"/>
  <c r="AE10" i="1"/>
  <c r="AF10" i="1"/>
  <c r="Z10" i="1"/>
  <c r="U10" i="1"/>
  <c r="T10" i="1"/>
  <c r="Q10" i="1"/>
  <c r="P10" i="1"/>
  <c r="M10" i="1"/>
  <c r="L10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<sst xmlns="http://schemas.openxmlformats.org/spreadsheetml/2006/main" count="170" uniqueCount="64">
  <si>
    <t>Наименование ПОО</t>
  </si>
  <si>
    <t>Наименование специальности</t>
  </si>
  <si>
    <t>Наименование специальности на ДО</t>
  </si>
  <si>
    <t>Наименование профессии</t>
  </si>
  <si>
    <t>Наименоание профессии на ДО</t>
  </si>
  <si>
    <t>1 курс 10 мес.</t>
  </si>
  <si>
    <t>1 курс 10 мес на ДО</t>
  </si>
  <si>
    <t>1 курс ООО</t>
  </si>
  <si>
    <t>1 курс на ДО ООО</t>
  </si>
  <si>
    <t>1 курс СО</t>
  </si>
  <si>
    <t>1 курс на ДО СО</t>
  </si>
  <si>
    <t>2 курс ООО</t>
  </si>
  <si>
    <t>2 курс на ДО ООО</t>
  </si>
  <si>
    <t>2 курс СО</t>
  </si>
  <si>
    <t>2 курс на ДО СО</t>
  </si>
  <si>
    <t>3 курс ООО</t>
  </si>
  <si>
    <t>3 курс на ДО ООО</t>
  </si>
  <si>
    <t>3 курс СО</t>
  </si>
  <si>
    <t>3 курс на ДО СО</t>
  </si>
  <si>
    <t>4 курс ООО</t>
  </si>
  <si>
    <t>4 курс на ДО ООО</t>
  </si>
  <si>
    <t>4 курс СО</t>
  </si>
  <si>
    <t>4 курс на ДО СО</t>
  </si>
  <si>
    <t>5 курс ООО</t>
  </si>
  <si>
    <t>5 курс на ДО ООО</t>
  </si>
  <si>
    <t>Всего обучающихся в ПОО</t>
  </si>
  <si>
    <t xml:space="preserve">Всего академщиков в ПОО (без 1-го курса ОО) </t>
  </si>
  <si>
    <t>Всего обучающихся в ПОО (без 1-го курса ОО), без учета академ</t>
  </si>
  <si>
    <t>Всего обучающихся на ДО</t>
  </si>
  <si>
    <t>Предприятия, задействованные  в дуальном обучении по профессии/ специальности</t>
  </si>
  <si>
    <t>Количество наставников, закрепленных за студентами (от предприятия)</t>
  </si>
  <si>
    <t>Количество преподавателей, закрепленных за студентами по организации дуального обучения (ПОО)</t>
  </si>
  <si>
    <t>Доля студентов первых (со сроком обучения 10 месяцев), вторых и последующих курсов очной формы обучения, осваивающих программы дуального обучения на предприятиях/ организациях, от общего количества студентов первых (со сроком обучения 10 месяцев), вторых и последующих курсов очной формы обучения</t>
  </si>
  <si>
    <t>Доля студентов , обучающихся по образовательным программам, в реализации которых участвуют работодатели (включая организацию учебной и производственной практики, предоставление оборудования и материалов, участие в разработке образовательных программ и оценке результатов их освоения, проведении учебных занятий), в общей численности студентов профессиональных образовательных организаций</t>
  </si>
  <si>
    <t>Код и наименование профессии /специальности</t>
  </si>
  <si>
    <t>Конкурс при поступлении на данную профессию/специальность в 2018 году</t>
  </si>
  <si>
    <t>Конкурс при поступлении на данную профессию/специальность в группу дуального обучения в 2019 году</t>
  </si>
  <si>
    <t xml:space="preserve">Наставники на предприятии, закрепленные за группой студентов в 2019-2020 учебном году </t>
  </si>
  <si>
    <t>курс</t>
  </si>
  <si>
    <t>количество наставников, чел.</t>
  </si>
  <si>
    <t>Количество студентов, набранных на обучение по дуальной модели с 2018/2019 уч.года, чел.</t>
  </si>
  <si>
    <t>Количество специалистов,подготовленных в рамках дуальной системы обучения в 2020 году, чел.</t>
  </si>
  <si>
    <t>Количество студентов, устроенных на работу по окончании дуальногно обучения в 2020 году на предприятие, чел.</t>
  </si>
  <si>
    <t>по ППКРС</t>
  </si>
  <si>
    <t>итого</t>
  </si>
  <si>
    <t>по ППСЗ</t>
  </si>
  <si>
    <t>Всего по ПОО:</t>
  </si>
  <si>
    <t>Наименование предприятия- участника, сотрудничающего с профессиональной образовательной организацией</t>
  </si>
  <si>
    <t>Какое количество студентов готов трудоустроить работодатель,участвующий в обучении студентов по дуальной модели по окончании обученияв 2020 году, чел.</t>
  </si>
  <si>
    <t xml:space="preserve">Отчет о реализации дуального обучения в ОГАПОУ "Корочанский сельскохозяйственный техникум" во 2 квартале 2020 года </t>
  </si>
  <si>
    <t>ОГАПОУ "Корочанский сельскохозяйственный техникум"</t>
  </si>
  <si>
    <t>35.02.05 Агрономия</t>
  </si>
  <si>
    <t>-</t>
  </si>
  <si>
    <t>35.02.06 Технология производства и преработки сельскохозяйственной продукции</t>
  </si>
  <si>
    <t>35.02.07 Механизация сельского хозяйства</t>
  </si>
  <si>
    <t>36.02.01 Ветеринария</t>
  </si>
  <si>
    <t>36.02.02 Зоотехния</t>
  </si>
  <si>
    <t>38.02.01 Экономика и бухгалтерский учет</t>
  </si>
  <si>
    <t>АПХ "Зеленая Долина"</t>
  </si>
  <si>
    <t>ООО "Корочанский плодопитомник"                                                  ЗАО "Корочанские сады"</t>
  </si>
  <si>
    <t xml:space="preserve">итого </t>
  </si>
  <si>
    <t>35.02.06 Технология производства и переработки сельскохозяйственной продукции</t>
  </si>
  <si>
    <t>Итого по профессиям:</t>
  </si>
  <si>
    <t>Итоговый отчет о реализации дуального обучения  в ОГАПОУ "Корочанский сельскохозяйственный техникум"  в 2019-2020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</si>
</sst>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AD5" sqref="AD5"/>
    </sheetView>
  </sheetViews>
  <sheetFormatPr defaultRowHeight="15" x14ac:dyDescent="0.25"/>
  <cols>
    <col min="1" max="1" width="17.7109375" style="3" customWidth="1"/>
    <col min="2" max="5" width="22.7109375" style="3" customWidth="1"/>
    <col min="6" max="29" width="9.140625" style="3"/>
    <col min="30" max="30" width="33.7109375" style="3" customWidth="1"/>
    <col min="31" max="31" width="15.7109375" style="3" customWidth="1"/>
    <col min="32" max="32" width="22.7109375" style="3" customWidth="1"/>
    <col min="33" max="33" width="45.7109375" style="3" customWidth="1"/>
    <col min="34" max="34" width="50.7109375" style="3" customWidth="1"/>
    <col min="35" max="16384" width="9.140625" style="3"/>
  </cols>
  <sheetData>
    <row r="1" spans="1:34" ht="45" customHeight="1" x14ac:dyDescent="0.2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1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</row>
    <row r="3" spans="1:34" s="5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</row>
    <row r="4" spans="1:34" ht="60" customHeight="1" x14ac:dyDescent="0.25">
      <c r="A4" s="17" t="s">
        <v>50</v>
      </c>
      <c r="B4" s="6" t="s">
        <v>51</v>
      </c>
      <c r="C4" s="6" t="str">
        <f>B4</f>
        <v>35.02.05 Агрономия</v>
      </c>
      <c r="D4" s="9" t="s">
        <v>52</v>
      </c>
      <c r="E4" s="9" t="s">
        <v>52</v>
      </c>
      <c r="F4" s="9" t="s">
        <v>52</v>
      </c>
      <c r="G4" s="9" t="s">
        <v>52</v>
      </c>
      <c r="H4" s="9">
        <v>19</v>
      </c>
      <c r="I4" s="9" t="s">
        <v>52</v>
      </c>
      <c r="J4" s="9" t="s">
        <v>52</v>
      </c>
      <c r="K4" s="9" t="s">
        <v>52</v>
      </c>
      <c r="L4" s="9">
        <v>12</v>
      </c>
      <c r="M4" s="9">
        <v>12</v>
      </c>
      <c r="N4" s="9" t="s">
        <v>52</v>
      </c>
      <c r="O4" s="9" t="s">
        <v>52</v>
      </c>
      <c r="P4" s="9">
        <v>17</v>
      </c>
      <c r="Q4" s="9">
        <v>15</v>
      </c>
      <c r="R4" s="9" t="s">
        <v>52</v>
      </c>
      <c r="S4" s="9" t="s">
        <v>52</v>
      </c>
      <c r="T4" s="9">
        <v>15</v>
      </c>
      <c r="U4" s="9">
        <v>15</v>
      </c>
      <c r="V4" s="9" t="s">
        <v>52</v>
      </c>
      <c r="W4" s="9" t="s">
        <v>52</v>
      </c>
      <c r="X4" s="9" t="s">
        <v>52</v>
      </c>
      <c r="Y4" s="9" t="s">
        <v>52</v>
      </c>
      <c r="Z4" s="9">
        <f>H4+L4+P4+T4</f>
        <v>63</v>
      </c>
      <c r="AA4" s="9">
        <v>2</v>
      </c>
      <c r="AB4" s="9">
        <f>M4+Q4+U4</f>
        <v>42</v>
      </c>
      <c r="AC4" s="9">
        <f>AB4</f>
        <v>42</v>
      </c>
      <c r="AD4" s="9" t="s">
        <v>58</v>
      </c>
      <c r="AE4" s="4">
        <v>4</v>
      </c>
      <c r="AF4" s="4">
        <v>5</v>
      </c>
      <c r="AG4" s="7">
        <v>1</v>
      </c>
      <c r="AH4" s="8">
        <v>0.66700000000000004</v>
      </c>
    </row>
    <row r="5" spans="1:34" ht="75" x14ac:dyDescent="0.25">
      <c r="A5" s="18"/>
      <c r="B5" s="6" t="s">
        <v>53</v>
      </c>
      <c r="C5" s="6" t="str">
        <f t="shared" ref="C5:C9" si="0">B5</f>
        <v>35.02.06 Технология производства и преработки сельскохозяйственной продукции</v>
      </c>
      <c r="D5" s="9" t="s">
        <v>52</v>
      </c>
      <c r="E5" s="9" t="s">
        <v>52</v>
      </c>
      <c r="F5" s="9" t="s">
        <v>52</v>
      </c>
      <c r="G5" s="9" t="s">
        <v>52</v>
      </c>
      <c r="H5" s="9">
        <v>23</v>
      </c>
      <c r="I5" s="9" t="s">
        <v>52</v>
      </c>
      <c r="J5" s="9" t="s">
        <v>52</v>
      </c>
      <c r="K5" s="9" t="s">
        <v>52</v>
      </c>
      <c r="L5" s="9">
        <v>19</v>
      </c>
      <c r="M5" s="9">
        <v>19</v>
      </c>
      <c r="N5" s="9" t="s">
        <v>52</v>
      </c>
      <c r="O5" s="9" t="s">
        <v>52</v>
      </c>
      <c r="P5" s="9">
        <v>18</v>
      </c>
      <c r="Q5" s="9">
        <v>17</v>
      </c>
      <c r="R5" s="9" t="s">
        <v>52</v>
      </c>
      <c r="S5" s="9" t="s">
        <v>52</v>
      </c>
      <c r="T5" s="9">
        <v>15</v>
      </c>
      <c r="U5" s="9">
        <v>15</v>
      </c>
      <c r="V5" s="9" t="s">
        <v>52</v>
      </c>
      <c r="W5" s="9" t="s">
        <v>52</v>
      </c>
      <c r="X5" s="9" t="s">
        <v>52</v>
      </c>
      <c r="Y5" s="9" t="s">
        <v>52</v>
      </c>
      <c r="Z5" s="9">
        <f t="shared" ref="Z5:Z8" si="1">H5+L5+P5+T5</f>
        <v>75</v>
      </c>
      <c r="AA5" s="9">
        <v>1</v>
      </c>
      <c r="AB5" s="9">
        <f t="shared" ref="AB5:AB8" si="2">M5+Q5+U5</f>
        <v>51</v>
      </c>
      <c r="AC5" s="9">
        <f t="shared" ref="AC5:AC8" si="3">AB5</f>
        <v>51</v>
      </c>
      <c r="AD5" s="9" t="s">
        <v>59</v>
      </c>
      <c r="AE5" s="4">
        <v>7</v>
      </c>
      <c r="AF5" s="4">
        <v>3</v>
      </c>
      <c r="AG5" s="7">
        <v>1</v>
      </c>
      <c r="AH5" s="7">
        <v>0.68</v>
      </c>
    </row>
    <row r="6" spans="1:34" ht="30" x14ac:dyDescent="0.25">
      <c r="A6" s="18"/>
      <c r="B6" s="6" t="s">
        <v>54</v>
      </c>
      <c r="C6" s="6" t="str">
        <f t="shared" si="0"/>
        <v>35.02.07 Механизация сельского хозяйства</v>
      </c>
      <c r="D6" s="9" t="s">
        <v>52</v>
      </c>
      <c r="E6" s="9" t="s">
        <v>52</v>
      </c>
      <c r="F6" s="9" t="s">
        <v>52</v>
      </c>
      <c r="G6" s="9" t="s">
        <v>52</v>
      </c>
      <c r="H6" s="9">
        <v>26</v>
      </c>
      <c r="I6" s="9" t="s">
        <v>52</v>
      </c>
      <c r="J6" s="9" t="s">
        <v>52</v>
      </c>
      <c r="K6" s="9" t="s">
        <v>52</v>
      </c>
      <c r="L6" s="9">
        <v>20</v>
      </c>
      <c r="M6" s="9">
        <v>20</v>
      </c>
      <c r="N6" s="9" t="s">
        <v>52</v>
      </c>
      <c r="O6" s="9" t="s">
        <v>52</v>
      </c>
      <c r="P6" s="9">
        <v>16</v>
      </c>
      <c r="Q6" s="9">
        <v>15</v>
      </c>
      <c r="R6" s="9" t="s">
        <v>52</v>
      </c>
      <c r="S6" s="9" t="s">
        <v>52</v>
      </c>
      <c r="T6" s="9">
        <v>15</v>
      </c>
      <c r="U6" s="9">
        <v>15</v>
      </c>
      <c r="V6" s="9" t="s">
        <v>52</v>
      </c>
      <c r="W6" s="9" t="s">
        <v>52</v>
      </c>
      <c r="X6" s="9" t="s">
        <v>52</v>
      </c>
      <c r="Y6" s="9" t="s">
        <v>52</v>
      </c>
      <c r="Z6" s="9">
        <f t="shared" si="1"/>
        <v>77</v>
      </c>
      <c r="AA6" s="9">
        <v>1</v>
      </c>
      <c r="AB6" s="9">
        <f t="shared" si="2"/>
        <v>50</v>
      </c>
      <c r="AC6" s="9">
        <f t="shared" si="3"/>
        <v>50</v>
      </c>
      <c r="AD6" s="9" t="s">
        <v>58</v>
      </c>
      <c r="AE6" s="4">
        <v>6</v>
      </c>
      <c r="AF6" s="4">
        <v>3</v>
      </c>
      <c r="AG6" s="7">
        <v>1</v>
      </c>
      <c r="AH6" s="8">
        <v>0.64900000000000002</v>
      </c>
    </row>
    <row r="7" spans="1:34" x14ac:dyDescent="0.25">
      <c r="A7" s="18"/>
      <c r="B7" s="6" t="s">
        <v>55</v>
      </c>
      <c r="C7" s="6" t="str">
        <f t="shared" si="0"/>
        <v>36.02.01 Ветеринария</v>
      </c>
      <c r="D7" s="9" t="s">
        <v>52</v>
      </c>
      <c r="E7" s="9" t="s">
        <v>52</v>
      </c>
      <c r="F7" s="9" t="s">
        <v>52</v>
      </c>
      <c r="G7" s="9" t="s">
        <v>52</v>
      </c>
      <c r="H7" s="9">
        <v>25</v>
      </c>
      <c r="I7" s="9" t="s">
        <v>52</v>
      </c>
      <c r="J7" s="9" t="s">
        <v>52</v>
      </c>
      <c r="K7" s="9" t="s">
        <v>52</v>
      </c>
      <c r="L7" s="9">
        <v>20</v>
      </c>
      <c r="M7" s="9">
        <v>20</v>
      </c>
      <c r="N7" s="9" t="s">
        <v>52</v>
      </c>
      <c r="O7" s="9" t="s">
        <v>52</v>
      </c>
      <c r="P7" s="9">
        <v>18</v>
      </c>
      <c r="Q7" s="9">
        <v>18</v>
      </c>
      <c r="R7" s="9" t="s">
        <v>52</v>
      </c>
      <c r="S7" s="9" t="s">
        <v>52</v>
      </c>
      <c r="T7" s="9">
        <v>18</v>
      </c>
      <c r="U7" s="9">
        <v>18</v>
      </c>
      <c r="V7" s="9" t="s">
        <v>52</v>
      </c>
      <c r="W7" s="9" t="s">
        <v>52</v>
      </c>
      <c r="X7" s="9" t="s">
        <v>52</v>
      </c>
      <c r="Y7" s="9" t="s">
        <v>52</v>
      </c>
      <c r="Z7" s="9">
        <f t="shared" si="1"/>
        <v>81</v>
      </c>
      <c r="AA7" s="9"/>
      <c r="AB7" s="9">
        <f t="shared" si="2"/>
        <v>56</v>
      </c>
      <c r="AC7" s="9">
        <f t="shared" si="3"/>
        <v>56</v>
      </c>
      <c r="AD7" s="9" t="s">
        <v>58</v>
      </c>
      <c r="AE7" s="4">
        <v>12</v>
      </c>
      <c r="AF7" s="4">
        <v>3</v>
      </c>
      <c r="AG7" s="7">
        <v>1</v>
      </c>
      <c r="AH7" s="8">
        <v>0.69099999999999995</v>
      </c>
    </row>
    <row r="8" spans="1:34" x14ac:dyDescent="0.25">
      <c r="A8" s="18"/>
      <c r="B8" s="6" t="s">
        <v>56</v>
      </c>
      <c r="C8" s="6" t="str">
        <f t="shared" si="0"/>
        <v>36.02.02 Зоотехния</v>
      </c>
      <c r="D8" s="9" t="s">
        <v>52</v>
      </c>
      <c r="E8" s="9" t="s">
        <v>52</v>
      </c>
      <c r="F8" s="9" t="s">
        <v>52</v>
      </c>
      <c r="G8" s="9" t="s">
        <v>52</v>
      </c>
      <c r="H8" s="9">
        <v>20</v>
      </c>
      <c r="I8" s="9" t="s">
        <v>52</v>
      </c>
      <c r="J8" s="9" t="s">
        <v>52</v>
      </c>
      <c r="K8" s="9" t="s">
        <v>52</v>
      </c>
      <c r="L8" s="9">
        <v>12</v>
      </c>
      <c r="M8" s="9">
        <v>11</v>
      </c>
      <c r="N8" s="9" t="s">
        <v>52</v>
      </c>
      <c r="O8" s="9" t="s">
        <v>52</v>
      </c>
      <c r="P8" s="9">
        <v>17</v>
      </c>
      <c r="Q8" s="9">
        <v>16</v>
      </c>
      <c r="R8" s="9" t="s">
        <v>52</v>
      </c>
      <c r="S8" s="9" t="s">
        <v>52</v>
      </c>
      <c r="T8" s="9">
        <v>12</v>
      </c>
      <c r="U8" s="9">
        <v>12</v>
      </c>
      <c r="V8" s="9" t="s">
        <v>52</v>
      </c>
      <c r="W8" s="9" t="s">
        <v>52</v>
      </c>
      <c r="X8" s="9" t="s">
        <v>52</v>
      </c>
      <c r="Y8" s="9" t="s">
        <v>52</v>
      </c>
      <c r="Z8" s="9">
        <f t="shared" si="1"/>
        <v>61</v>
      </c>
      <c r="AA8" s="9">
        <v>2</v>
      </c>
      <c r="AB8" s="9">
        <f t="shared" si="2"/>
        <v>39</v>
      </c>
      <c r="AC8" s="9">
        <f t="shared" si="3"/>
        <v>39</v>
      </c>
      <c r="AD8" s="9" t="s">
        <v>58</v>
      </c>
      <c r="AE8" s="4">
        <v>10</v>
      </c>
      <c r="AF8" s="4">
        <v>5</v>
      </c>
      <c r="AG8" s="7">
        <v>1</v>
      </c>
      <c r="AH8" s="8">
        <v>0.55700000000000005</v>
      </c>
    </row>
    <row r="9" spans="1:34" ht="30" x14ac:dyDescent="0.25">
      <c r="A9" s="19"/>
      <c r="B9" s="6" t="s">
        <v>57</v>
      </c>
      <c r="C9" s="6" t="str">
        <f t="shared" si="0"/>
        <v>38.02.01 Экономика и бухгалтерский учет</v>
      </c>
      <c r="D9" s="9" t="s">
        <v>52</v>
      </c>
      <c r="E9" s="9" t="s">
        <v>52</v>
      </c>
      <c r="F9" s="9" t="s">
        <v>52</v>
      </c>
      <c r="G9" s="9" t="s">
        <v>52</v>
      </c>
      <c r="H9" s="9">
        <v>19</v>
      </c>
      <c r="I9" s="9" t="s">
        <v>52</v>
      </c>
      <c r="J9" s="9" t="s">
        <v>52</v>
      </c>
      <c r="K9" s="9" t="s">
        <v>52</v>
      </c>
      <c r="L9" s="9">
        <v>18</v>
      </c>
      <c r="M9" s="9">
        <v>0</v>
      </c>
      <c r="N9" s="9" t="s">
        <v>52</v>
      </c>
      <c r="O9" s="9" t="s">
        <v>52</v>
      </c>
      <c r="P9" s="9">
        <v>16</v>
      </c>
      <c r="Q9" s="9">
        <v>0</v>
      </c>
      <c r="R9" s="9" t="s">
        <v>52</v>
      </c>
      <c r="S9" s="9" t="s">
        <v>52</v>
      </c>
      <c r="T9" s="9" t="s">
        <v>52</v>
      </c>
      <c r="U9" s="9" t="s">
        <v>52</v>
      </c>
      <c r="V9" s="9" t="s">
        <v>52</v>
      </c>
      <c r="W9" s="9" t="s">
        <v>52</v>
      </c>
      <c r="X9" s="9" t="s">
        <v>52</v>
      </c>
      <c r="Y9" s="9" t="s">
        <v>52</v>
      </c>
      <c r="Z9" s="9">
        <f>H9+L9+P9</f>
        <v>53</v>
      </c>
      <c r="AA9" s="9"/>
      <c r="AB9" s="9">
        <f>M9+Q9</f>
        <v>0</v>
      </c>
      <c r="AC9" s="9">
        <v>0</v>
      </c>
      <c r="AD9" s="9"/>
      <c r="AE9" s="6"/>
      <c r="AF9" s="6"/>
      <c r="AG9" s="4">
        <v>0</v>
      </c>
      <c r="AH9" s="4">
        <v>0</v>
      </c>
    </row>
    <row r="10" spans="1:34" s="11" customFormat="1" ht="14.25" x14ac:dyDescent="0.25">
      <c r="A10" s="10"/>
      <c r="B10" s="10"/>
      <c r="C10" s="10"/>
      <c r="D10" s="10"/>
      <c r="E10" s="10"/>
      <c r="F10" s="10"/>
      <c r="G10" s="10"/>
      <c r="H10" s="10">
        <f>SUM(H4:H9)</f>
        <v>132</v>
      </c>
      <c r="I10" s="10"/>
      <c r="J10" s="10"/>
      <c r="K10" s="10"/>
      <c r="L10" s="10">
        <f>SUM(L4:L9)</f>
        <v>101</v>
      </c>
      <c r="M10" s="10">
        <f>SUM(M4:M9)</f>
        <v>82</v>
      </c>
      <c r="N10" s="10"/>
      <c r="O10" s="10"/>
      <c r="P10" s="10">
        <f>SUM(P4:P9)</f>
        <v>102</v>
      </c>
      <c r="Q10" s="10">
        <f>SUM(Q4:Q9)</f>
        <v>81</v>
      </c>
      <c r="R10" s="10"/>
      <c r="S10" s="10"/>
      <c r="T10" s="10">
        <f>SUM(T4:T9)</f>
        <v>75</v>
      </c>
      <c r="U10" s="10">
        <f>SUM(U4:U9)</f>
        <v>75</v>
      </c>
      <c r="V10" s="10"/>
      <c r="W10" s="10"/>
      <c r="X10" s="10"/>
      <c r="Y10" s="10"/>
      <c r="Z10" s="10">
        <f>SUM(Z4:Z9)</f>
        <v>410</v>
      </c>
      <c r="AA10" s="10">
        <f t="shared" ref="AA10:AF10" si="4">SUM(AA4:AA9)</f>
        <v>6</v>
      </c>
      <c r="AB10" s="10">
        <f t="shared" si="4"/>
        <v>238</v>
      </c>
      <c r="AC10" s="10">
        <f t="shared" si="4"/>
        <v>238</v>
      </c>
      <c r="AD10" s="10"/>
      <c r="AE10" s="10">
        <f t="shared" si="4"/>
        <v>39</v>
      </c>
      <c r="AF10" s="10">
        <f t="shared" si="4"/>
        <v>19</v>
      </c>
      <c r="AG10" s="10"/>
      <c r="AH10" s="10"/>
    </row>
  </sheetData>
  <mergeCells count="2">
    <mergeCell ref="A1:AH1"/>
    <mergeCell ref="A4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29" sqref="G29"/>
    </sheetView>
  </sheetViews>
  <sheetFormatPr defaultRowHeight="15" x14ac:dyDescent="0.25"/>
  <cols>
    <col min="1" max="9" width="22.7109375" style="5" customWidth="1"/>
    <col min="10" max="10" width="33.7109375" style="5" customWidth="1"/>
    <col min="11" max="16384" width="9.140625" style="5"/>
  </cols>
  <sheetData>
    <row r="1" spans="1:10" ht="33" customHeight="1" x14ac:dyDescent="0.25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7.099999999999994" customHeight="1" x14ac:dyDescent="0.25">
      <c r="A2" s="24" t="s">
        <v>34</v>
      </c>
      <c r="B2" s="24" t="s">
        <v>35</v>
      </c>
      <c r="C2" s="24" t="s">
        <v>36</v>
      </c>
      <c r="D2" s="24" t="s">
        <v>47</v>
      </c>
      <c r="E2" s="23" t="s">
        <v>37</v>
      </c>
      <c r="F2" s="23"/>
      <c r="G2" s="24" t="s">
        <v>40</v>
      </c>
      <c r="H2" s="24" t="s">
        <v>41</v>
      </c>
      <c r="I2" s="24" t="s">
        <v>42</v>
      </c>
      <c r="J2" s="24" t="s">
        <v>48</v>
      </c>
    </row>
    <row r="3" spans="1:10" ht="15" customHeight="1" x14ac:dyDescent="0.25">
      <c r="A3" s="25"/>
      <c r="B3" s="25"/>
      <c r="C3" s="25"/>
      <c r="D3" s="25"/>
      <c r="E3" s="12" t="s">
        <v>38</v>
      </c>
      <c r="F3" s="12" t="s">
        <v>39</v>
      </c>
      <c r="G3" s="25"/>
      <c r="H3" s="25"/>
      <c r="I3" s="25"/>
      <c r="J3" s="25"/>
    </row>
    <row r="4" spans="1:10" x14ac:dyDescent="0.25">
      <c r="A4" s="20" t="s">
        <v>43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8"/>
      <c r="B5" s="28"/>
      <c r="C5" s="28"/>
      <c r="D5" s="28"/>
      <c r="E5" s="4"/>
      <c r="F5" s="4"/>
      <c r="G5" s="4"/>
      <c r="H5" s="4"/>
      <c r="I5" s="4"/>
      <c r="J5" s="4"/>
    </row>
    <row r="6" spans="1:10" x14ac:dyDescent="0.25">
      <c r="A6" s="29"/>
      <c r="B6" s="29"/>
      <c r="C6" s="29"/>
      <c r="D6" s="29"/>
      <c r="E6" s="4"/>
      <c r="F6" s="4"/>
      <c r="G6" s="4"/>
      <c r="H6" s="4"/>
      <c r="I6" s="4"/>
      <c r="J6" s="4"/>
    </row>
    <row r="7" spans="1:10" x14ac:dyDescent="0.25">
      <c r="A7" s="30"/>
      <c r="B7" s="30"/>
      <c r="C7" s="30"/>
      <c r="D7" s="30"/>
      <c r="E7" s="4"/>
      <c r="F7" s="4"/>
      <c r="G7" s="4"/>
      <c r="H7" s="4"/>
      <c r="I7" s="4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4"/>
      <c r="B9" s="4"/>
      <c r="C9" s="4"/>
      <c r="D9" s="31" t="s">
        <v>62</v>
      </c>
      <c r="E9" s="22"/>
      <c r="F9" s="4"/>
      <c r="G9" s="4"/>
      <c r="H9" s="4"/>
      <c r="I9" s="4"/>
      <c r="J9" s="4"/>
    </row>
    <row r="10" spans="1:10" x14ac:dyDescent="0.25">
      <c r="A10" s="20" t="s">
        <v>45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A11" s="28" t="s">
        <v>51</v>
      </c>
      <c r="B11" s="28">
        <v>1</v>
      </c>
      <c r="C11" s="28">
        <v>1</v>
      </c>
      <c r="D11" s="28" t="s">
        <v>58</v>
      </c>
      <c r="E11" s="4">
        <v>2</v>
      </c>
      <c r="F11" s="4">
        <v>4</v>
      </c>
      <c r="G11" s="4">
        <v>15</v>
      </c>
      <c r="H11" s="4">
        <v>12</v>
      </c>
      <c r="I11" s="4"/>
      <c r="J11" s="4"/>
    </row>
    <row r="12" spans="1:10" x14ac:dyDescent="0.25">
      <c r="A12" s="29"/>
      <c r="B12" s="29"/>
      <c r="C12" s="29"/>
      <c r="D12" s="29"/>
      <c r="E12" s="4">
        <v>3</v>
      </c>
      <c r="F12" s="4">
        <v>3</v>
      </c>
      <c r="G12" s="4">
        <v>18</v>
      </c>
      <c r="H12" s="4">
        <v>15</v>
      </c>
      <c r="I12" s="4"/>
      <c r="J12" s="4">
        <v>1</v>
      </c>
    </row>
    <row r="13" spans="1:10" x14ac:dyDescent="0.25">
      <c r="A13" s="30"/>
      <c r="B13" s="30"/>
      <c r="C13" s="30"/>
      <c r="D13" s="30"/>
      <c r="E13" s="4">
        <v>4</v>
      </c>
      <c r="F13" s="4">
        <v>5</v>
      </c>
      <c r="G13" s="4">
        <v>18</v>
      </c>
      <c r="H13" s="4">
        <v>15</v>
      </c>
      <c r="I13" s="4"/>
      <c r="J13" s="4">
        <v>2</v>
      </c>
    </row>
    <row r="14" spans="1:10" s="14" customFormat="1" ht="14.25" x14ac:dyDescent="0.2">
      <c r="A14" s="13"/>
      <c r="B14" s="13"/>
      <c r="C14" s="13"/>
      <c r="D14" s="13"/>
      <c r="E14" s="13" t="s">
        <v>60</v>
      </c>
      <c r="F14" s="13">
        <f>SUM(F11:F13)</f>
        <v>12</v>
      </c>
      <c r="G14" s="13">
        <f>SUM(G11:G13)</f>
        <v>51</v>
      </c>
      <c r="H14" s="13">
        <f t="shared" ref="H14:J14" si="0">SUM(H11:H13)</f>
        <v>42</v>
      </c>
      <c r="I14" s="13">
        <f t="shared" si="0"/>
        <v>0</v>
      </c>
      <c r="J14" s="13">
        <f t="shared" si="0"/>
        <v>3</v>
      </c>
    </row>
    <row r="15" spans="1:10" ht="15" customHeight="1" x14ac:dyDescent="0.25">
      <c r="A15" s="28" t="s">
        <v>61</v>
      </c>
      <c r="B15" s="28">
        <v>1</v>
      </c>
      <c r="C15" s="28">
        <v>1</v>
      </c>
      <c r="D15" s="17" t="s">
        <v>59</v>
      </c>
      <c r="E15" s="4">
        <v>2</v>
      </c>
      <c r="F15" s="4">
        <v>2</v>
      </c>
      <c r="G15" s="4">
        <v>20</v>
      </c>
      <c r="H15" s="4">
        <v>19</v>
      </c>
      <c r="I15" s="4"/>
      <c r="J15" s="4"/>
    </row>
    <row r="16" spans="1:10" x14ac:dyDescent="0.25">
      <c r="A16" s="29"/>
      <c r="B16" s="29"/>
      <c r="C16" s="29"/>
      <c r="D16" s="18"/>
      <c r="E16" s="4">
        <v>3</v>
      </c>
      <c r="F16" s="4">
        <v>2</v>
      </c>
      <c r="G16" s="4">
        <v>18</v>
      </c>
      <c r="H16" s="4">
        <v>17</v>
      </c>
      <c r="I16" s="4"/>
      <c r="J16" s="4">
        <v>2</v>
      </c>
    </row>
    <row r="17" spans="1:10" ht="30.75" customHeight="1" x14ac:dyDescent="0.25">
      <c r="A17" s="30"/>
      <c r="B17" s="30"/>
      <c r="C17" s="30"/>
      <c r="D17" s="19"/>
      <c r="E17" s="4">
        <v>4</v>
      </c>
      <c r="F17" s="4">
        <v>2</v>
      </c>
      <c r="G17" s="4">
        <v>15</v>
      </c>
      <c r="H17" s="4">
        <v>15</v>
      </c>
      <c r="I17" s="4">
        <v>2</v>
      </c>
      <c r="J17" s="4">
        <v>2</v>
      </c>
    </row>
    <row r="18" spans="1:10" s="14" customFormat="1" ht="14.25" x14ac:dyDescent="0.2">
      <c r="A18" s="13"/>
      <c r="B18" s="13"/>
      <c r="C18" s="13"/>
      <c r="D18" s="13"/>
      <c r="E18" s="13" t="s">
        <v>60</v>
      </c>
      <c r="F18" s="13">
        <f>SUM(F15:F17)</f>
        <v>6</v>
      </c>
      <c r="G18" s="13">
        <f>SUM(G15:G17)</f>
        <v>53</v>
      </c>
      <c r="H18" s="13">
        <f t="shared" ref="H18:J18" si="1">SUM(H15:H17)</f>
        <v>51</v>
      </c>
      <c r="I18" s="13">
        <f t="shared" si="1"/>
        <v>2</v>
      </c>
      <c r="J18" s="13">
        <f t="shared" si="1"/>
        <v>4</v>
      </c>
    </row>
    <row r="19" spans="1:10" ht="15" customHeight="1" x14ac:dyDescent="0.25">
      <c r="A19" s="28" t="s">
        <v>54</v>
      </c>
      <c r="B19" s="28">
        <v>1</v>
      </c>
      <c r="C19" s="28">
        <v>1</v>
      </c>
      <c r="D19" s="28" t="s">
        <v>58</v>
      </c>
      <c r="E19" s="4">
        <v>2</v>
      </c>
      <c r="F19" s="4">
        <v>6</v>
      </c>
      <c r="G19" s="4">
        <v>19</v>
      </c>
      <c r="H19" s="4">
        <v>20</v>
      </c>
      <c r="I19" s="4"/>
      <c r="J19" s="4"/>
    </row>
    <row r="20" spans="1:10" x14ac:dyDescent="0.25">
      <c r="A20" s="29"/>
      <c r="B20" s="29"/>
      <c r="C20" s="29"/>
      <c r="D20" s="29"/>
      <c r="E20" s="4">
        <v>3</v>
      </c>
      <c r="F20" s="4">
        <v>5</v>
      </c>
      <c r="G20" s="4">
        <v>18</v>
      </c>
      <c r="H20" s="4">
        <v>15</v>
      </c>
      <c r="I20" s="4"/>
      <c r="J20" s="4">
        <v>2</v>
      </c>
    </row>
    <row r="21" spans="1:10" x14ac:dyDescent="0.25">
      <c r="A21" s="30"/>
      <c r="B21" s="30"/>
      <c r="C21" s="30"/>
      <c r="D21" s="30"/>
      <c r="E21" s="4">
        <v>4</v>
      </c>
      <c r="F21" s="4">
        <v>5</v>
      </c>
      <c r="G21" s="4">
        <v>15</v>
      </c>
      <c r="H21" s="4">
        <v>15</v>
      </c>
      <c r="I21" s="4"/>
      <c r="J21" s="4">
        <v>3</v>
      </c>
    </row>
    <row r="22" spans="1:10" s="14" customFormat="1" ht="14.25" x14ac:dyDescent="0.2">
      <c r="A22" s="13"/>
      <c r="B22" s="13"/>
      <c r="C22" s="13"/>
      <c r="D22" s="13"/>
      <c r="E22" s="13" t="s">
        <v>44</v>
      </c>
      <c r="F22" s="13">
        <f>SUM(F19:F21)</f>
        <v>16</v>
      </c>
      <c r="G22" s="13">
        <f>SUM(G19:G21)</f>
        <v>52</v>
      </c>
      <c r="H22" s="13">
        <f t="shared" ref="H22:J22" si="2">SUM(H19:H21)</f>
        <v>50</v>
      </c>
      <c r="I22" s="13">
        <f t="shared" si="2"/>
        <v>0</v>
      </c>
      <c r="J22" s="13">
        <f t="shared" si="2"/>
        <v>5</v>
      </c>
    </row>
    <row r="23" spans="1:10" x14ac:dyDescent="0.25">
      <c r="A23" s="32" t="s">
        <v>55</v>
      </c>
      <c r="B23" s="32">
        <v>1</v>
      </c>
      <c r="C23" s="32">
        <v>1</v>
      </c>
      <c r="D23" s="32" t="s">
        <v>58</v>
      </c>
      <c r="E23" s="4">
        <v>2</v>
      </c>
      <c r="F23" s="4">
        <v>6</v>
      </c>
      <c r="G23" s="4">
        <v>19</v>
      </c>
      <c r="H23" s="4">
        <v>20</v>
      </c>
      <c r="I23" s="4"/>
      <c r="J23" s="4"/>
    </row>
    <row r="24" spans="1:10" ht="15" customHeight="1" x14ac:dyDescent="0.25">
      <c r="A24" s="32"/>
      <c r="B24" s="32"/>
      <c r="C24" s="32"/>
      <c r="D24" s="32"/>
      <c r="E24" s="4">
        <v>3</v>
      </c>
      <c r="F24" s="4">
        <v>8</v>
      </c>
      <c r="G24" s="4">
        <v>18</v>
      </c>
      <c r="H24" s="4">
        <v>18</v>
      </c>
      <c r="I24" s="4"/>
      <c r="J24" s="4">
        <v>3</v>
      </c>
    </row>
    <row r="25" spans="1:10" x14ac:dyDescent="0.25">
      <c r="A25" s="32"/>
      <c r="B25" s="32"/>
      <c r="C25" s="32"/>
      <c r="D25" s="32"/>
      <c r="E25" s="4">
        <v>4</v>
      </c>
      <c r="F25" s="4">
        <v>8</v>
      </c>
      <c r="G25" s="4">
        <v>19</v>
      </c>
      <c r="H25" s="4">
        <v>18</v>
      </c>
      <c r="I25" s="4">
        <v>5</v>
      </c>
      <c r="J25" s="4">
        <v>3</v>
      </c>
    </row>
    <row r="26" spans="1:10" s="14" customFormat="1" ht="14.25" x14ac:dyDescent="0.2">
      <c r="A26" s="13"/>
      <c r="B26" s="13"/>
      <c r="C26" s="13"/>
      <c r="D26" s="13"/>
      <c r="E26" s="13" t="s">
        <v>60</v>
      </c>
      <c r="F26" s="13">
        <f>SUM(F23:F25)</f>
        <v>22</v>
      </c>
      <c r="G26" s="13">
        <f>SUM(G23:G25)</f>
        <v>56</v>
      </c>
      <c r="H26" s="13">
        <f t="shared" ref="H26:J26" si="3">SUM(H23:H25)</f>
        <v>56</v>
      </c>
      <c r="I26" s="13">
        <f t="shared" si="3"/>
        <v>5</v>
      </c>
      <c r="J26" s="13">
        <f t="shared" si="3"/>
        <v>6</v>
      </c>
    </row>
    <row r="27" spans="1:10" x14ac:dyDescent="0.25">
      <c r="A27" s="32" t="s">
        <v>56</v>
      </c>
      <c r="B27" s="32">
        <v>1</v>
      </c>
      <c r="C27" s="32">
        <v>1</v>
      </c>
      <c r="D27" s="32" t="s">
        <v>58</v>
      </c>
      <c r="E27" s="4">
        <v>2</v>
      </c>
      <c r="F27" s="4">
        <v>5</v>
      </c>
      <c r="G27" s="4">
        <v>14</v>
      </c>
      <c r="H27" s="4">
        <v>11</v>
      </c>
      <c r="I27" s="4"/>
      <c r="J27" s="4"/>
    </row>
    <row r="28" spans="1:10" x14ac:dyDescent="0.25">
      <c r="A28" s="32"/>
      <c r="B28" s="32"/>
      <c r="C28" s="32"/>
      <c r="D28" s="32"/>
      <c r="E28" s="4">
        <v>3</v>
      </c>
      <c r="F28" s="4">
        <v>6</v>
      </c>
      <c r="G28" s="4">
        <v>17</v>
      </c>
      <c r="H28" s="4">
        <v>16</v>
      </c>
      <c r="I28" s="4"/>
      <c r="J28" s="4">
        <v>1</v>
      </c>
    </row>
    <row r="29" spans="1:10" x14ac:dyDescent="0.25">
      <c r="A29" s="32"/>
      <c r="B29" s="32"/>
      <c r="C29" s="32"/>
      <c r="D29" s="32"/>
      <c r="E29" s="4">
        <v>4</v>
      </c>
      <c r="F29" s="4">
        <v>6</v>
      </c>
      <c r="G29" s="4">
        <v>12</v>
      </c>
      <c r="H29" s="4">
        <v>12</v>
      </c>
      <c r="I29" s="4"/>
      <c r="J29" s="4">
        <v>2</v>
      </c>
    </row>
    <row r="30" spans="1:10" s="14" customFormat="1" ht="14.25" x14ac:dyDescent="0.2">
      <c r="A30" s="13"/>
      <c r="B30" s="13"/>
      <c r="C30" s="13"/>
      <c r="D30" s="13"/>
      <c r="E30" s="13" t="s">
        <v>60</v>
      </c>
      <c r="F30" s="13">
        <f>SUM(F27:F29)</f>
        <v>17</v>
      </c>
      <c r="G30" s="13">
        <f>SUM(G27:G29)</f>
        <v>43</v>
      </c>
      <c r="H30" s="13">
        <f t="shared" ref="H30:I30" si="4">SUM(H27:H29)</f>
        <v>39</v>
      </c>
      <c r="I30" s="13">
        <f t="shared" si="4"/>
        <v>0</v>
      </c>
      <c r="J30" s="13">
        <f>SUM(J27:J29)</f>
        <v>3</v>
      </c>
    </row>
    <row r="31" spans="1:10" s="14" customFormat="1" ht="14.25" x14ac:dyDescent="0.2">
      <c r="A31" s="13"/>
      <c r="B31" s="13"/>
      <c r="C31" s="13"/>
      <c r="D31" s="13" t="s">
        <v>46</v>
      </c>
      <c r="E31" s="13"/>
      <c r="F31" s="13">
        <f>F14+F18+F22+F26+F30</f>
        <v>73</v>
      </c>
      <c r="G31" s="13">
        <f>G14+G18+G22+G26+G30</f>
        <v>255</v>
      </c>
      <c r="H31" s="13">
        <f t="shared" ref="H31:I31" si="5">H14+H18+H22+H26+H30</f>
        <v>238</v>
      </c>
      <c r="I31" s="13">
        <f t="shared" si="5"/>
        <v>7</v>
      </c>
      <c r="J31" s="13">
        <f>J14+J18+J22+J26+J30</f>
        <v>21</v>
      </c>
    </row>
  </sheetData>
  <mergeCells count="37">
    <mergeCell ref="A23:A25"/>
    <mergeCell ref="B23:B25"/>
    <mergeCell ref="C23:C25"/>
    <mergeCell ref="D23:D25"/>
    <mergeCell ref="A27:A29"/>
    <mergeCell ref="B27:B29"/>
    <mergeCell ref="C27:C29"/>
    <mergeCell ref="D27:D29"/>
    <mergeCell ref="A15:A17"/>
    <mergeCell ref="B15:B17"/>
    <mergeCell ref="C15:C17"/>
    <mergeCell ref="D15:D17"/>
    <mergeCell ref="A19:A21"/>
    <mergeCell ref="B19:B21"/>
    <mergeCell ref="C19:C21"/>
    <mergeCell ref="D19:D21"/>
    <mergeCell ref="A11:A13"/>
    <mergeCell ref="B11:B13"/>
    <mergeCell ref="C11:C13"/>
    <mergeCell ref="D11:D13"/>
    <mergeCell ref="A5:A7"/>
    <mergeCell ref="B5:B7"/>
    <mergeCell ref="C5:C7"/>
    <mergeCell ref="D5:D7"/>
    <mergeCell ref="D9:E9"/>
    <mergeCell ref="A10:J10"/>
    <mergeCell ref="A1:J1"/>
    <mergeCell ref="G2:G3"/>
    <mergeCell ref="H2:H3"/>
    <mergeCell ref="I2:I3"/>
    <mergeCell ref="J2:J3"/>
    <mergeCell ref="A4:J4"/>
    <mergeCell ref="E2:F2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 дуальном обучении во 2 </vt:lpstr>
      <vt:lpstr>Итоговый отчет о дуальном обуче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2020-07-08T06:29:35Z</dcterms:modified>
</cp:coreProperties>
</file>